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Mehho-Krabi tee ja Hintsiko – Metsla tee/"/>
    </mc:Choice>
  </mc:AlternateContent>
  <xr:revisionPtr revIDLastSave="675" documentId="13_ncr:1_{DA2900BE-D2A0-400A-B308-A8E8AD733367}" xr6:coauthVersionLast="47" xr6:coauthVersionMax="47" xr10:uidLastSave="{0DEA0F40-839D-48BA-89C1-A8AF9678AC84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" i="11" l="1"/>
  <c r="F72" i="11"/>
  <c r="F30" i="11"/>
  <c r="F42" i="11"/>
  <c r="F78" i="11" l="1"/>
  <c r="E79" i="11" s="1"/>
  <c r="F77" i="11" l="1"/>
  <c r="F71" i="11"/>
  <c r="F76" i="11"/>
  <c r="F74" i="11"/>
  <c r="F73" i="11"/>
  <c r="F70" i="11"/>
  <c r="F69" i="11"/>
  <c r="F68" i="11"/>
  <c r="F67" i="11"/>
  <c r="F66" i="11"/>
  <c r="F65" i="11"/>
  <c r="F64" i="11"/>
  <c r="F63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12" i="11"/>
  <c r="F25" i="11"/>
  <c r="F33" i="11"/>
  <c r="F38" i="11"/>
  <c r="F40" i="11"/>
  <c r="F44" i="11"/>
  <c r="F29" i="11"/>
  <c r="F31" i="11"/>
  <c r="F32" i="11"/>
  <c r="F34" i="11"/>
  <c r="F35" i="11"/>
  <c r="F36" i="11"/>
  <c r="F37" i="11"/>
  <c r="F41" i="11"/>
  <c r="F43" i="11"/>
  <c r="F22" i="11" l="1"/>
  <c r="F20" i="11"/>
  <c r="F21" i="11"/>
  <c r="F23" i="11"/>
  <c r="F24" i="11"/>
  <c r="F27" i="11"/>
  <c r="F28" i="11"/>
  <c r="F26" i="11" l="1"/>
  <c r="F19" i="11"/>
  <c r="F18" i="11"/>
  <c r="F17" i="11"/>
  <c r="F16" i="11"/>
  <c r="F15" i="11"/>
  <c r="F14" i="11"/>
  <c r="F13" i="11"/>
  <c r="F11" i="11"/>
  <c r="F10" i="11"/>
  <c r="F9" i="11"/>
  <c r="F45" i="11" l="1"/>
  <c r="E80" i="11" s="1"/>
  <c r="E81" i="11" l="1"/>
</calcChain>
</file>

<file path=xl/sharedStrings.xml><?xml version="1.0" encoding="utf-8"?>
<sst xmlns="http://schemas.openxmlformats.org/spreadsheetml/2006/main" count="161" uniqueCount="90">
  <si>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</si>
  <si>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</si>
  <si>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</si>
  <si>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</si>
  <si>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</si>
  <si>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</si>
  <si>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</si>
  <si>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</si>
  <si>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</si>
  <si>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</si>
  <si>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</si>
  <si>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</si>
  <si>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</si>
  <si>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</si>
  <si>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</si>
  <si>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</si>
  <si>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</si>
  <si>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</si>
  <si>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</si>
  <si>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</si>
  <si>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</si>
  <si>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</si>
  <si>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</si>
  <si>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</si>
  <si>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</si>
  <si>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</si>
  <si>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</si>
  <si>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</si>
  <si>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</si>
  <si>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</si>
  <si>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</si>
  <si>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</si>
  <si>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</si>
  <si>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</si>
  <si>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</si>
  <si>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Di=50 cm plasttruubi torustiku, tüüp 50PT, ehitamine (profileeritud plasttoru, SN8)</t>
  </si>
  <si>
    <t>Di=40 cm plasttruubi torustiku, tüüp 40PT, ehitamine (profileeritud plasttoru, SN8)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</si>
  <si>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</si>
  <si>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</si>
  <si>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>m³</t>
  </si>
  <si>
    <t>m²</t>
  </si>
  <si>
    <t>EN - ehitatava teenõva kaeve koos pinnase planeerimisega</t>
  </si>
  <si>
    <t>Võsa, peenmetsa ja metsa raie, koondamine hunnikutesse ja kokkuvedu 200m</t>
  </si>
  <si>
    <t>Lisa 1 - Hinnapakkumuse vorm hankes "Hintsiko – Metsla tee uuendamine ja Mehho-Krabi tee ehitamine"</t>
  </si>
  <si>
    <t>Koordinaatidega seotud teostusjoonise koostamine (RMK nõuete kohane ja digitaalne) Hintsiko – Metsla tee ja Mehho-Krabi tee kokku</t>
  </si>
  <si>
    <t>Lubade, kooskõlastuste ja kasutuslubade ning tagatiste hankimine jne. (Teised maaomanikud, Trasside valdajad, Transpordiamet, Põllumajandus- ja Toiduamet, Keskkonnaamet jne.) Hintsiko – Metsla tee ja Mehho-Krabi tee kokku</t>
  </si>
  <si>
    <t>RK - rekonstrueeritava kuivenduskraavi kaeve koos pinnase planeerimisega</t>
  </si>
  <si>
    <t>Väikeste hüdroehitiste mahamärkimine</t>
  </si>
  <si>
    <t>Ø 50 cm plasttruubi mattotsaku ehitamine (tüüp MAO)</t>
  </si>
  <si>
    <t>2 otsa</t>
  </si>
  <si>
    <t>Truubitorude väljatõstmine Ø 50 cm ja utiliseerimine</t>
  </si>
  <si>
    <t>Tähispostide paigaldamine teed läbiva truubi juurde (2 tk truubi kohta)</t>
  </si>
  <si>
    <t>Tee parameetrite ja -elementide mahamärkimine (telg, servad, kraavide siseservad)</t>
  </si>
  <si>
    <t>Tee rajatiste mahamärkimine</t>
  </si>
  <si>
    <t>Olemasoleva maapinna ja/või teemulde kaeve ja lüke koos teekraede likvideerimisega</t>
  </si>
  <si>
    <t>Teemulde ehitamine (b=6,0-8,0 m) teekraavide ja/või olemasoleva mulde pinnasest</t>
  </si>
  <si>
    <t>Teemulde töötlemine profiili koos mulde tihendamisega</t>
  </si>
  <si>
    <t>Üleliigse pinnase laialiajamine (60% kaevest)</t>
  </si>
  <si>
    <t>Mahasõidukoht M-L5R5 muldkeha ja katendi ehitamine koos tihendamisega (L=5m, R=5m, A=4,5m) s.h.</t>
  </si>
  <si>
    <r>
      <t>Muldkeha ehitamine kohapealsest pinnasest,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=20 cm</t>
    </r>
  </si>
  <si>
    <t>Katte ehitamine koos tihendamisega, purustatud kruus Positsioon nr. 6, (h=10cm) (+materjal ja vedu karjäärist)</t>
  </si>
  <si>
    <r>
      <t>Mahasõidukoht M-L10R</t>
    </r>
    <r>
      <rPr>
        <b/>
        <vertAlign val="subscript"/>
        <sz val="8"/>
        <rFont val="Arial"/>
        <family val="2"/>
        <charset val="186"/>
      </rPr>
      <t>p</t>
    </r>
    <r>
      <rPr>
        <b/>
        <sz val="8"/>
        <rFont val="Arial"/>
        <family val="2"/>
        <charset val="186"/>
      </rPr>
      <t>1 R</t>
    </r>
    <r>
      <rPr>
        <b/>
        <vertAlign val="subscript"/>
        <sz val="8"/>
        <rFont val="Arial"/>
        <family val="2"/>
        <charset val="186"/>
      </rPr>
      <t>v</t>
    </r>
    <r>
      <rPr>
        <b/>
        <sz val="8"/>
        <rFont val="Arial"/>
        <family val="2"/>
        <charset val="186"/>
      </rPr>
      <t>20 katendi ehamine koos tihendamisega (L=10m, R</t>
    </r>
    <r>
      <rPr>
        <b/>
        <vertAlign val="subscript"/>
        <sz val="8"/>
        <rFont val="Arial"/>
        <family val="2"/>
        <charset val="186"/>
      </rPr>
      <t>p</t>
    </r>
    <r>
      <rPr>
        <b/>
        <sz val="8"/>
        <rFont val="Arial"/>
        <family val="2"/>
        <charset val="186"/>
      </rPr>
      <t>=1m, R</t>
    </r>
    <r>
      <rPr>
        <b/>
        <vertAlign val="subscript"/>
        <sz val="8"/>
        <rFont val="Arial"/>
        <family val="2"/>
        <charset val="186"/>
      </rPr>
      <t>v</t>
    </r>
    <r>
      <rPr>
        <b/>
        <sz val="8"/>
        <rFont val="Arial"/>
        <family val="2"/>
        <charset val="186"/>
      </rPr>
      <t>=20m, A=3,0m) s.h.</t>
    </r>
  </si>
  <si>
    <t>Riigi kõrvalmaantee 25112 Rõuge - Vastse-Roosa km 23,266 ja Hintsiko – Metsla tee ristumiskoha rekonstrueerimine s.h.</t>
  </si>
  <si>
    <t>Olemasoleva kruuskatte eemaldamine</t>
  </si>
  <si>
    <r>
      <t>m</t>
    </r>
    <r>
      <rPr>
        <vertAlign val="superscript"/>
        <sz val="8"/>
        <rFont val="Arial"/>
        <family val="2"/>
        <charset val="186"/>
      </rPr>
      <t>2</t>
    </r>
  </si>
  <si>
    <r>
      <t>Kasvupinnase eemaldamine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=20 cm</t>
    </r>
  </si>
  <si>
    <t xml:space="preserve">Käsitsi kaevetööd </t>
  </si>
  <si>
    <r>
      <t>m</t>
    </r>
    <r>
      <rPr>
        <vertAlign val="superscript"/>
        <sz val="8"/>
        <rFont val="Arial"/>
        <family val="2"/>
        <charset val="186"/>
      </rPr>
      <t>3</t>
    </r>
  </si>
  <si>
    <t>Tähispostide paigaldamine (kollane helkur)</t>
  </si>
  <si>
    <t>Geotekstiili (Deklareeritud tõmbetugevus MD/CMD ≥15 kN/m, 5,0 m lai) paigaldamine tihendatud ja profileeritud tee-elemendi muldele</t>
  </si>
  <si>
    <t>Aluse ehitamine koos tihendamisega, sorteeritud kruus Positsioon nr. 4, (h=20cm) (+materjal ja vedu karjäärist)</t>
  </si>
  <si>
    <t>Riigitee katte taastamine koos tihendamisega, purustatud kruus Positsioon nr. 6, (h=10cm) (+materjal ja vedu karjäärist)</t>
  </si>
  <si>
    <t>Haljastus ja korrastustööd riigiteega külgneval alal, muru kasvualuse rajamine ja külv, h= 10cm</t>
  </si>
  <si>
    <t>Liiklusmärgi 221 "Anna teed" komplekti paigaldamine koos eelteavitusmärgiga 221+811 (suurusgrupp 2)</t>
  </si>
  <si>
    <t>Tee- ja kraavitrassi ning teerajatiste alune kändude juurimine</t>
  </si>
  <si>
    <t>Uute veejuhtmete mahamärkimine</t>
  </si>
  <si>
    <t>Veejuhtmete põhja kindlustamine killustikuga (Ø 40-75 mm) H=0,3 m</t>
  </si>
  <si>
    <t>Ø 40 cm plasttruubi mattotsaku ehitamine (tüüp MAO)</t>
  </si>
  <si>
    <t>Geotekstiili (Deklareeritud tõmbetugevus MD/CMD ≥15 kN/m, 5,0 m lai, mittekootud) paigaldamine tihendatud ja profileeritud muldkehale</t>
  </si>
  <si>
    <t>Mahasõidukoht M-L10R10 katendi ehitamine koos tihendamisega (L=10m, R=10m A=4,5m) s.h.</t>
  </si>
  <si>
    <t>Aluse ehitamine koos tihendamisega, sorteeritud kruus Positsioon nr. 4, (h=30cm) (+materjal ja vedu karjäärist)</t>
  </si>
  <si>
    <t>Mahasõidukoha lõpu sujuv kokku viimine olemasoleva maapinnaga sorteeritud kruus Positsioon nr. 4 (+materjal ja vedu karjäärist)</t>
  </si>
  <si>
    <t>Tagasipööramise koha TP-T muldkeha ja teekatte ehitamine koos tihendamisega s.h.</t>
  </si>
  <si>
    <r>
      <t>Muldkeha ehitamine kohapealsest pinnasest, H</t>
    </r>
    <r>
      <rPr>
        <i/>
        <vertAlign val="subscript"/>
        <sz val="8"/>
        <rFont val="Arial"/>
        <family val="2"/>
        <charset val="186"/>
      </rPr>
      <t>kesk</t>
    </r>
    <r>
      <rPr>
        <i/>
        <sz val="8"/>
        <rFont val="Arial"/>
        <family val="2"/>
        <charset val="186"/>
      </rPr>
      <t>=10 cm</t>
    </r>
  </si>
  <si>
    <t>TP-T lõpu sujuv kokku viimine olemasoleva maapinnaga PK 3+78 purustatud kruus Positsioon nr. 6 (+materjal ja vedu karjäärist)</t>
  </si>
  <si>
    <t>Mehho-Krabi tee (0,336 km) ehitamine kokku</t>
  </si>
  <si>
    <t>Mehho-Krabi tee (0,336 km) ehitamine</t>
  </si>
  <si>
    <t>Hintsiko – Metsla tee (0,514 km) uuendamine kokku</t>
  </si>
  <si>
    <t>Hintsiko – Metsla tee (0,514 km) uuendamine</t>
  </si>
  <si>
    <t>0,85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</si>
</sst>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10"/>
      <name val="Arial"/>
      <charset val="186"/>
    </font>
    <font>
      <i/>
      <sz val="8"/>
      <name val="Arial"/>
      <family val="2"/>
      <charset val="186"/>
    </font>
    <font>
      <i/>
      <vertAlign val="subscript"/>
      <sz val="8"/>
      <name val="Arial"/>
      <family val="2"/>
      <charset val="186"/>
    </font>
    <font>
      <b/>
      <vertAlign val="subscript"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43" fontId="31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30" fillId="0" borderId="14" xfId="51" applyFont="1" applyBorder="1" applyAlignment="1">
      <alignment horizontal="left" vertical="center" wrapText="1"/>
    </xf>
    <xf numFmtId="0" fontId="30" fillId="24" borderId="1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61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right" vertical="center" wrapText="1"/>
    </xf>
    <xf numFmtId="1" fontId="2" fillId="0" borderId="14" xfId="59" applyFont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right" vertical="center" wrapText="1"/>
    </xf>
    <xf numFmtId="0" fontId="24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0" fontId="32" fillId="0" borderId="14" xfId="0" applyFont="1" applyBorder="1" applyAlignment="1">
      <alignment horizontal="right" vertical="center" wrapText="1"/>
    </xf>
    <xf numFmtId="0" fontId="32" fillId="0" borderId="14" xfId="42" applyFont="1" applyBorder="1" applyAlignment="1">
      <alignment horizontal="right" vertical="center" wrapText="1"/>
    </xf>
    <xf numFmtId="0" fontId="32" fillId="24" borderId="14" xfId="0" applyFont="1" applyFill="1" applyBorder="1" applyAlignment="1">
      <alignment horizontal="right" vertical="center" wrapText="1"/>
    </xf>
    <xf numFmtId="0" fontId="32" fillId="25" borderId="30" xfId="0" applyFont="1" applyFill="1" applyBorder="1" applyAlignment="1">
      <alignment horizontal="right" vertical="center" wrapText="1"/>
    </xf>
    <xf numFmtId="0" fontId="32" fillId="0" borderId="14" xfId="61" applyFont="1" applyBorder="1" applyAlignment="1">
      <alignment horizontal="right" vertical="center" wrapText="1"/>
    </xf>
    <xf numFmtId="2" fontId="29" fillId="0" borderId="14" xfId="0" applyNumberFormat="1" applyFont="1" applyBorder="1" applyAlignment="1">
      <alignment horizontal="right" vertical="center"/>
    </xf>
    <xf numFmtId="0" fontId="2" fillId="0" borderId="14" xfId="73" applyFont="1" applyBorder="1" applyAlignment="1">
      <alignment horizontal="center" vertical="center"/>
    </xf>
    <xf numFmtId="1" fontId="29" fillId="0" borderId="14" xfId="72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Koma" xfId="72" builtinId="3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Pikamäe2004" xfId="73" xr:uid="{A6A8E794-BF2F-4786-A25D-3E3A09B99A07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94"/>
  <sheetViews>
    <sheetView tabSelected="1" topLeftCell="A21" workbookViewId="0">
      <selection activeCell="I7" sqref="I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50" t="s">
        <v>43</v>
      </c>
      <c r="B1" s="51"/>
      <c r="C1" s="51"/>
      <c r="D1" s="51"/>
      <c r="E1" s="51"/>
      <c r="F1" s="51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52" t="s">
        <v>3</v>
      </c>
      <c r="B5" s="55" t="s">
        <v>1</v>
      </c>
      <c r="C5" s="55" t="s">
        <v>4</v>
      </c>
      <c r="D5" s="55" t="s">
        <v>5</v>
      </c>
      <c r="E5" s="58" t="s">
        <v>6</v>
      </c>
      <c r="F5" s="61" t="s">
        <v>7</v>
      </c>
    </row>
    <row r="6" spans="1:50" s="4" customFormat="1" ht="13.2" x14ac:dyDescent="0.25">
      <c r="A6" s="53"/>
      <c r="B6" s="56"/>
      <c r="C6" s="56"/>
      <c r="D6" s="56"/>
      <c r="E6" s="59"/>
      <c r="F6" s="62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54"/>
      <c r="B7" s="57"/>
      <c r="C7" s="57"/>
      <c r="D7" s="36" t="s">
        <v>89</v>
      </c>
      <c r="E7" s="60"/>
      <c r="F7" s="63"/>
      <c r="G7" s="1"/>
      <c r="H7" s="1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75" t="s">
        <v>88</v>
      </c>
      <c r="B8" s="55"/>
      <c r="C8" s="55"/>
      <c r="D8" s="55"/>
      <c r="E8" s="55"/>
      <c r="F8" s="76"/>
      <c r="G8" s="1"/>
      <c r="H8" s="1"/>
      <c r="I8" s="1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23" t="s">
        <v>46</v>
      </c>
      <c r="C9" s="39" t="s">
        <v>14</v>
      </c>
      <c r="D9" s="40">
        <v>35</v>
      </c>
      <c r="E9" s="31"/>
      <c r="F9" s="10">
        <f t="shared" ref="F9:F15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17" t="s">
        <v>47</v>
      </c>
      <c r="C10" s="18" t="s">
        <v>13</v>
      </c>
      <c r="D10" s="40">
        <v>1</v>
      </c>
      <c r="E10" s="31"/>
      <c r="F10" s="10">
        <f>SUM(D10*E10)</f>
        <v>0</v>
      </c>
      <c r="G10" s="13"/>
      <c r="H10" s="13"/>
      <c r="I10" s="1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17" t="s">
        <v>35</v>
      </c>
      <c r="C11" s="18" t="s">
        <v>14</v>
      </c>
      <c r="D11" s="27">
        <v>9</v>
      </c>
      <c r="E11" s="31"/>
      <c r="F11" s="10">
        <f t="shared" si="0"/>
        <v>0</v>
      </c>
      <c r="G11" s="13"/>
      <c r="H11" s="13"/>
      <c r="I11" s="1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17" t="s">
        <v>48</v>
      </c>
      <c r="C12" s="18" t="s">
        <v>49</v>
      </c>
      <c r="D12" s="27">
        <v>1</v>
      </c>
      <c r="E12" s="31"/>
      <c r="F12" s="10">
        <f>SUM(D12*E12)</f>
        <v>0</v>
      </c>
      <c r="G12" s="13"/>
      <c r="H12" s="13"/>
      <c r="I12" s="1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17" t="s">
        <v>50</v>
      </c>
      <c r="C13" s="18" t="s">
        <v>14</v>
      </c>
      <c r="D13" s="27">
        <v>6</v>
      </c>
      <c r="E13" s="31"/>
      <c r="F13" s="10">
        <f t="shared" si="0"/>
        <v>0</v>
      </c>
      <c r="G13" s="13"/>
      <c r="H13" s="13"/>
      <c r="I13" s="1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24" t="s">
        <v>51</v>
      </c>
      <c r="C14" s="18" t="s">
        <v>13</v>
      </c>
      <c r="D14" s="40">
        <v>2</v>
      </c>
      <c r="E14" s="31"/>
      <c r="F14" s="10">
        <f t="shared" si="0"/>
        <v>0</v>
      </c>
      <c r="G14" s="13"/>
      <c r="H14" s="13"/>
      <c r="I14" s="1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21.6" customHeight="1" x14ac:dyDescent="0.25">
      <c r="A15" s="11">
        <v>7</v>
      </c>
      <c r="B15" s="21" t="s">
        <v>52</v>
      </c>
      <c r="C15" s="18" t="s">
        <v>14</v>
      </c>
      <c r="D15" s="40">
        <v>493</v>
      </c>
      <c r="E15" s="31"/>
      <c r="F15" s="10">
        <f t="shared" si="0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21" t="s">
        <v>53</v>
      </c>
      <c r="C16" s="18" t="s">
        <v>13</v>
      </c>
      <c r="D16" s="40">
        <v>6</v>
      </c>
      <c r="E16" s="31"/>
      <c r="F16" s="10">
        <f t="shared" ref="F16:F26" si="1">SUM(D16*E16)</f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9</v>
      </c>
      <c r="B17" s="21" t="s">
        <v>54</v>
      </c>
      <c r="C17" s="18" t="s">
        <v>39</v>
      </c>
      <c r="D17" s="40">
        <v>90</v>
      </c>
      <c r="E17" s="31"/>
      <c r="F17" s="10">
        <f t="shared" si="1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21.6" customHeight="1" x14ac:dyDescent="0.25">
      <c r="A18" s="11">
        <v>10</v>
      </c>
      <c r="B18" s="21" t="s">
        <v>55</v>
      </c>
      <c r="C18" s="18" t="s">
        <v>39</v>
      </c>
      <c r="D18" s="22">
        <v>30</v>
      </c>
      <c r="E18" s="31"/>
      <c r="F18" s="10">
        <f t="shared" si="1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11</v>
      </c>
      <c r="B19" s="21" t="s">
        <v>56</v>
      </c>
      <c r="C19" s="18" t="s">
        <v>39</v>
      </c>
      <c r="D19" s="22">
        <v>30</v>
      </c>
      <c r="E19" s="31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12</v>
      </c>
      <c r="B20" s="21" t="s">
        <v>57</v>
      </c>
      <c r="C20" s="18" t="s">
        <v>39</v>
      </c>
      <c r="D20" s="22">
        <v>6</v>
      </c>
      <c r="E20" s="31"/>
      <c r="F20" s="10">
        <f t="shared" ref="F20:F24" si="2">SUM(D20*E20)</f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21.6" customHeight="1" x14ac:dyDescent="0.25">
      <c r="A21" s="11">
        <v>13</v>
      </c>
      <c r="B21" s="21" t="s">
        <v>38</v>
      </c>
      <c r="C21" s="18" t="s">
        <v>39</v>
      </c>
      <c r="D21" s="40">
        <v>158</v>
      </c>
      <c r="E21" s="31"/>
      <c r="F21" s="10">
        <f t="shared" si="2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14</v>
      </c>
      <c r="B22" s="41" t="s">
        <v>58</v>
      </c>
      <c r="C22" s="18" t="s">
        <v>13</v>
      </c>
      <c r="D22" s="27">
        <v>5</v>
      </c>
      <c r="E22" s="31"/>
      <c r="F22" s="10">
        <f>SUM(D22*E22)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15</v>
      </c>
      <c r="B23" s="42" t="s">
        <v>59</v>
      </c>
      <c r="C23" s="18" t="s">
        <v>39</v>
      </c>
      <c r="D23" s="27">
        <v>24</v>
      </c>
      <c r="E23" s="31"/>
      <c r="F23" s="10">
        <f t="shared" si="2"/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21.6" customHeight="1" x14ac:dyDescent="0.25">
      <c r="A24" s="11">
        <v>16</v>
      </c>
      <c r="B24" s="43" t="s">
        <v>60</v>
      </c>
      <c r="C24" s="18" t="s">
        <v>39</v>
      </c>
      <c r="D24" s="22">
        <v>18</v>
      </c>
      <c r="E24" s="31"/>
      <c r="F24" s="10">
        <f t="shared" si="2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21.6" customHeight="1" x14ac:dyDescent="0.25">
      <c r="A25" s="11">
        <v>17</v>
      </c>
      <c r="B25" s="41" t="s">
        <v>61</v>
      </c>
      <c r="C25" s="18" t="s">
        <v>13</v>
      </c>
      <c r="D25" s="27">
        <v>1</v>
      </c>
      <c r="E25" s="31"/>
      <c r="F25" s="10">
        <f>SUM(D25*E25)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21.6" customHeight="1" x14ac:dyDescent="0.25">
      <c r="A26" s="11">
        <v>18</v>
      </c>
      <c r="B26" s="43" t="s">
        <v>60</v>
      </c>
      <c r="C26" s="18" t="s">
        <v>39</v>
      </c>
      <c r="D26" s="40">
        <v>4</v>
      </c>
      <c r="E26" s="31"/>
      <c r="F26" s="10">
        <f t="shared" si="1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21.6" customHeight="1" x14ac:dyDescent="0.25">
      <c r="A27" s="11">
        <v>19</v>
      </c>
      <c r="B27" s="41" t="s">
        <v>62</v>
      </c>
      <c r="C27" s="18" t="s">
        <v>13</v>
      </c>
      <c r="D27" s="27">
        <v>1</v>
      </c>
      <c r="E27" s="31"/>
      <c r="F27" s="10">
        <f t="shared" ref="F27:F28" si="3">SUM(D27*E27)</f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20</v>
      </c>
      <c r="B28" s="42" t="s">
        <v>63</v>
      </c>
      <c r="C28" s="18" t="s">
        <v>64</v>
      </c>
      <c r="D28" s="22">
        <v>105</v>
      </c>
      <c r="E28" s="31"/>
      <c r="F28" s="10">
        <f t="shared" si="3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21</v>
      </c>
      <c r="B29" s="42" t="s">
        <v>65</v>
      </c>
      <c r="C29" s="18" t="s">
        <v>64</v>
      </c>
      <c r="D29" s="22">
        <v>60</v>
      </c>
      <c r="E29" s="31"/>
      <c r="F29" s="10">
        <f t="shared" ref="F29:F37" si="4">SUM(D29*E29)</f>
        <v>0</v>
      </c>
      <c r="G29" s="1"/>
      <c r="H29" s="1"/>
      <c r="I29" s="1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22</v>
      </c>
      <c r="B30" s="42" t="s">
        <v>66</v>
      </c>
      <c r="C30" s="18" t="s">
        <v>67</v>
      </c>
      <c r="D30" s="22">
        <v>6</v>
      </c>
      <c r="E30" s="31"/>
      <c r="F30" s="10">
        <f>SUM(D30*E30)</f>
        <v>0</v>
      </c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23</v>
      </c>
      <c r="B31" s="42" t="s">
        <v>68</v>
      </c>
      <c r="C31" s="18" t="s">
        <v>13</v>
      </c>
      <c r="D31" s="22">
        <v>4</v>
      </c>
      <c r="E31" s="31"/>
      <c r="F31" s="10">
        <f t="shared" si="4"/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21.6" customHeight="1" x14ac:dyDescent="0.25">
      <c r="A32" s="11">
        <v>24</v>
      </c>
      <c r="B32" s="44" t="s">
        <v>69</v>
      </c>
      <c r="C32" s="18" t="s">
        <v>64</v>
      </c>
      <c r="D32" s="22">
        <v>216</v>
      </c>
      <c r="E32" s="31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21.6" customHeight="1" x14ac:dyDescent="0.25">
      <c r="A33" s="11">
        <v>25</v>
      </c>
      <c r="B33" s="44" t="s">
        <v>70</v>
      </c>
      <c r="C33" s="18" t="s">
        <v>40</v>
      </c>
      <c r="D33" s="22">
        <v>171</v>
      </c>
      <c r="E33" s="31"/>
      <c r="F33" s="10">
        <f>SUM(D33*E33)</f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26</v>
      </c>
      <c r="B34" s="43" t="s">
        <v>60</v>
      </c>
      <c r="C34" s="18" t="s">
        <v>40</v>
      </c>
      <c r="D34" s="22">
        <v>157</v>
      </c>
      <c r="E34" s="31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27</v>
      </c>
      <c r="B35" s="42" t="s">
        <v>71</v>
      </c>
      <c r="C35" s="18" t="s">
        <v>40</v>
      </c>
      <c r="D35" s="22">
        <v>59</v>
      </c>
      <c r="E35" s="31"/>
      <c r="F35" s="10">
        <f t="shared" si="4"/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28</v>
      </c>
      <c r="B36" s="42" t="s">
        <v>72</v>
      </c>
      <c r="C36" s="18" t="s">
        <v>40</v>
      </c>
      <c r="D36" s="22">
        <v>450</v>
      </c>
      <c r="E36" s="31"/>
      <c r="F36" s="10">
        <f>SUM(D36*E36)</f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21.6" customHeight="1" x14ac:dyDescent="0.25">
      <c r="A37" s="11">
        <v>29</v>
      </c>
      <c r="B37" s="45" t="s">
        <v>73</v>
      </c>
      <c r="C37" s="18" t="s">
        <v>33</v>
      </c>
      <c r="D37" s="25">
        <v>1</v>
      </c>
      <c r="E37" s="31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10.8" customHeight="1" x14ac:dyDescent="0.25">
      <c r="A38" s="11">
        <v>30</v>
      </c>
      <c r="B38" s="46" t="s">
        <v>31</v>
      </c>
      <c r="C38" s="18" t="s">
        <v>33</v>
      </c>
      <c r="D38" s="25">
        <v>1</v>
      </c>
      <c r="E38" s="31"/>
      <c r="F38" s="10">
        <f>SUM(D38*E38)</f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2.6" customHeight="1" x14ac:dyDescent="0.25">
      <c r="A39" s="80" t="s">
        <v>20</v>
      </c>
      <c r="B39" s="81"/>
      <c r="C39" s="81"/>
      <c r="D39" s="81"/>
      <c r="E39" s="81"/>
      <c r="F39" s="82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</row>
    <row r="40" spans="1:50" s="4" customFormat="1" ht="10.8" customHeight="1" x14ac:dyDescent="0.25">
      <c r="A40" s="11">
        <v>31</v>
      </c>
      <c r="B40" s="32" t="s">
        <v>21</v>
      </c>
      <c r="C40" s="26" t="s">
        <v>13</v>
      </c>
      <c r="D40" s="28">
        <v>2</v>
      </c>
      <c r="E40" s="33"/>
      <c r="F40" s="10">
        <f>SUM(D40*E40)</f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</row>
    <row r="41" spans="1:50" s="4" customFormat="1" ht="21.6" customHeight="1" x14ac:dyDescent="0.25">
      <c r="A41" s="11">
        <v>32</v>
      </c>
      <c r="B41" s="32" t="s">
        <v>44</v>
      </c>
      <c r="C41" s="26" t="s">
        <v>13</v>
      </c>
      <c r="D41" s="28">
        <v>1</v>
      </c>
      <c r="E41" s="33"/>
      <c r="F41" s="10">
        <f t="shared" ref="F41" si="5">SUM(D41*E41)</f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</row>
    <row r="42" spans="1:50" s="4" customFormat="1" ht="32.4" customHeight="1" x14ac:dyDescent="0.25">
      <c r="A42" s="11">
        <v>33</v>
      </c>
      <c r="B42" s="32" t="s">
        <v>45</v>
      </c>
      <c r="C42" s="26" t="s">
        <v>22</v>
      </c>
      <c r="D42" s="28">
        <v>1</v>
      </c>
      <c r="E42" s="33"/>
      <c r="F42" s="10">
        <f>SUM(D42*E42)</f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</row>
    <row r="43" spans="1:50" s="15" customFormat="1" ht="10.8" customHeight="1" x14ac:dyDescent="0.25">
      <c r="A43" s="11">
        <v>34</v>
      </c>
      <c r="B43" s="17" t="s">
        <v>29</v>
      </c>
      <c r="C43" s="18" t="s">
        <v>22</v>
      </c>
      <c r="D43" s="34">
        <v>2</v>
      </c>
      <c r="E43" s="35"/>
      <c r="F43" s="10">
        <f t="shared" ref="F43:F44" si="6">SUM(D43*E43)</f>
        <v>0</v>
      </c>
      <c r="G43" s="14"/>
      <c r="H43" s="14"/>
      <c r="I43" s="14"/>
      <c r="J43" s="14"/>
    </row>
    <row r="44" spans="1:50" s="15" customFormat="1" ht="10.8" customHeight="1" x14ac:dyDescent="0.25">
      <c r="A44" s="11">
        <v>35</v>
      </c>
      <c r="B44" s="17" t="s">
        <v>30</v>
      </c>
      <c r="C44" s="18" t="s">
        <v>23</v>
      </c>
      <c r="D44" s="37">
        <v>0.2</v>
      </c>
      <c r="E44" s="35"/>
      <c r="F44" s="10">
        <f t="shared" si="6"/>
        <v>0</v>
      </c>
      <c r="G44" s="14"/>
      <c r="H44" s="14"/>
      <c r="I44" s="14"/>
      <c r="J44" s="14"/>
    </row>
    <row r="45" spans="1:50" s="15" customFormat="1" ht="12.6" customHeight="1" thickBot="1" x14ac:dyDescent="0.3">
      <c r="A45" s="77" t="s">
        <v>87</v>
      </c>
      <c r="B45" s="78"/>
      <c r="C45" s="78"/>
      <c r="D45" s="78"/>
      <c r="E45" s="79"/>
      <c r="F45" s="38">
        <f>SUM(F8:F44)</f>
        <v>0</v>
      </c>
      <c r="G45" s="14"/>
      <c r="H45" s="14"/>
      <c r="I45" s="14"/>
      <c r="J45" s="14"/>
    </row>
    <row r="46" spans="1:50" s="4" customFormat="1" ht="12.75" customHeight="1" x14ac:dyDescent="0.25">
      <c r="A46" s="75" t="s">
        <v>86</v>
      </c>
      <c r="B46" s="55"/>
      <c r="C46" s="55"/>
      <c r="D46" s="55"/>
      <c r="E46" s="55"/>
      <c r="F46" s="76"/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10.8" customHeight="1" x14ac:dyDescent="0.25">
      <c r="A47" s="11">
        <v>36</v>
      </c>
      <c r="B47" s="29" t="s">
        <v>42</v>
      </c>
      <c r="C47" s="30" t="s">
        <v>32</v>
      </c>
      <c r="D47" s="40">
        <v>5</v>
      </c>
      <c r="E47" s="31"/>
      <c r="F47" s="10">
        <f t="shared" ref="F47" si="7">SUM(D47*E47)</f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10.8" customHeight="1" x14ac:dyDescent="0.25">
      <c r="A48" s="11">
        <v>37</v>
      </c>
      <c r="B48" s="24" t="s">
        <v>74</v>
      </c>
      <c r="C48" s="39" t="s">
        <v>23</v>
      </c>
      <c r="D48" s="47">
        <v>0.22600000000000003</v>
      </c>
      <c r="E48" s="31"/>
      <c r="F48" s="10">
        <f>SUM(D48*E48)</f>
        <v>0</v>
      </c>
      <c r="G48" s="13"/>
      <c r="H48" s="13"/>
      <c r="I48" s="16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10.8" customHeight="1" x14ac:dyDescent="0.25">
      <c r="A49" s="11">
        <v>38</v>
      </c>
      <c r="B49" s="24" t="s">
        <v>75</v>
      </c>
      <c r="C49" s="39" t="s">
        <v>14</v>
      </c>
      <c r="D49" s="40">
        <v>202</v>
      </c>
      <c r="E49" s="31"/>
      <c r="F49" s="10">
        <f t="shared" ref="F49" si="8">SUM(D49*E49)</f>
        <v>0</v>
      </c>
      <c r="G49" s="13"/>
      <c r="H49" s="13"/>
      <c r="I49" s="16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10.8" customHeight="1" x14ac:dyDescent="0.25">
      <c r="A50" s="11">
        <v>39</v>
      </c>
      <c r="B50" s="23" t="s">
        <v>41</v>
      </c>
      <c r="C50" s="39" t="s">
        <v>14</v>
      </c>
      <c r="D50" s="40">
        <v>202</v>
      </c>
      <c r="E50" s="31"/>
      <c r="F50" s="10">
        <f>SUM(D50*E50)</f>
        <v>0</v>
      </c>
      <c r="G50" s="13"/>
      <c r="H50" s="13"/>
      <c r="I50" s="16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10.8" customHeight="1" x14ac:dyDescent="0.25">
      <c r="A51" s="11">
        <v>40</v>
      </c>
      <c r="B51" s="24" t="s">
        <v>76</v>
      </c>
      <c r="C51" s="48" t="s">
        <v>14</v>
      </c>
      <c r="D51" s="40">
        <v>193</v>
      </c>
      <c r="E51" s="31"/>
      <c r="F51" s="10">
        <f t="shared" ref="F51:F53" si="9">SUM(D51*E51)</f>
        <v>0</v>
      </c>
      <c r="G51" s="13"/>
      <c r="H51" s="13"/>
      <c r="I51" s="16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41</v>
      </c>
      <c r="B52" s="17" t="s">
        <v>47</v>
      </c>
      <c r="C52" s="18" t="s">
        <v>13</v>
      </c>
      <c r="D52" s="40">
        <v>2</v>
      </c>
      <c r="E52" s="31"/>
      <c r="F52" s="10">
        <f t="shared" si="9"/>
        <v>0</v>
      </c>
      <c r="G52" s="13"/>
      <c r="H52" s="13"/>
      <c r="I52" s="16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10.8" customHeight="1" x14ac:dyDescent="0.25">
      <c r="A53" s="11">
        <v>42</v>
      </c>
      <c r="B53" s="17" t="s">
        <v>36</v>
      </c>
      <c r="C53" s="18" t="s">
        <v>14</v>
      </c>
      <c r="D53" s="27">
        <v>18</v>
      </c>
      <c r="E53" s="31"/>
      <c r="F53" s="10">
        <f t="shared" si="9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10.8" customHeight="1" x14ac:dyDescent="0.25">
      <c r="A54" s="11">
        <v>43</v>
      </c>
      <c r="B54" s="17" t="s">
        <v>77</v>
      </c>
      <c r="C54" s="18" t="s">
        <v>49</v>
      </c>
      <c r="D54" s="27">
        <v>2</v>
      </c>
      <c r="E54" s="31"/>
      <c r="F54" s="10">
        <f t="shared" ref="F54:F59" si="10">SUM(D54*E54)</f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44</v>
      </c>
      <c r="B55" s="24" t="s">
        <v>51</v>
      </c>
      <c r="C55" s="18" t="s">
        <v>13</v>
      </c>
      <c r="D55" s="40">
        <v>2</v>
      </c>
      <c r="E55" s="31"/>
      <c r="F55" s="10">
        <f t="shared" si="1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21.6" customHeight="1" x14ac:dyDescent="0.25">
      <c r="A56" s="11">
        <v>45</v>
      </c>
      <c r="B56" s="21" t="s">
        <v>52</v>
      </c>
      <c r="C56" s="18" t="s">
        <v>14</v>
      </c>
      <c r="D56" s="40">
        <v>306</v>
      </c>
      <c r="E56" s="31"/>
      <c r="F56" s="10">
        <f t="shared" si="1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10.8" customHeight="1" x14ac:dyDescent="0.25">
      <c r="A57" s="11">
        <v>46</v>
      </c>
      <c r="B57" s="21" t="s">
        <v>53</v>
      </c>
      <c r="C57" s="18" t="s">
        <v>13</v>
      </c>
      <c r="D57" s="40">
        <v>2</v>
      </c>
      <c r="E57" s="31"/>
      <c r="F57" s="10">
        <f t="shared" si="1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21.6" customHeight="1" x14ac:dyDescent="0.25">
      <c r="A58" s="11">
        <v>47</v>
      </c>
      <c r="B58" s="21" t="s">
        <v>54</v>
      </c>
      <c r="C58" s="18" t="s">
        <v>39</v>
      </c>
      <c r="D58" s="40">
        <v>110</v>
      </c>
      <c r="E58" s="31"/>
      <c r="F58" s="10">
        <f t="shared" si="1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21.6" customHeight="1" x14ac:dyDescent="0.25">
      <c r="A59" s="11">
        <v>48</v>
      </c>
      <c r="B59" s="21" t="s">
        <v>55</v>
      </c>
      <c r="C59" s="18" t="s">
        <v>39</v>
      </c>
      <c r="D59" s="22">
        <v>240</v>
      </c>
      <c r="E59" s="31"/>
      <c r="F59" s="10">
        <f t="shared" si="1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10.8" customHeight="1" x14ac:dyDescent="0.25">
      <c r="A60" s="11">
        <v>49</v>
      </c>
      <c r="B60" s="21" t="s">
        <v>56</v>
      </c>
      <c r="C60" s="18" t="s">
        <v>39</v>
      </c>
      <c r="D60" s="22">
        <v>240</v>
      </c>
      <c r="E60" s="31"/>
      <c r="F60" s="10">
        <f>SUM(D60*E60)</f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21.6" customHeight="1" x14ac:dyDescent="0.25">
      <c r="A61" s="11">
        <v>50</v>
      </c>
      <c r="B61" s="19" t="s">
        <v>78</v>
      </c>
      <c r="C61" s="18" t="s">
        <v>40</v>
      </c>
      <c r="D61" s="22">
        <v>1607</v>
      </c>
      <c r="E61" s="31"/>
      <c r="F61" s="10">
        <f t="shared" ref="F61" si="11">SUM(D61*E61)</f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21.6" customHeight="1" x14ac:dyDescent="0.25">
      <c r="A62" s="11">
        <v>51</v>
      </c>
      <c r="B62" s="20" t="s">
        <v>37</v>
      </c>
      <c r="C62" s="18" t="s">
        <v>39</v>
      </c>
      <c r="D62" s="22">
        <v>315</v>
      </c>
      <c r="E62" s="31"/>
      <c r="F62" s="10">
        <f>SUM(D62*E62)</f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21.6" customHeight="1" x14ac:dyDescent="0.25">
      <c r="A63" s="11">
        <v>52</v>
      </c>
      <c r="B63" s="21" t="s">
        <v>38</v>
      </c>
      <c r="C63" s="18" t="s">
        <v>39</v>
      </c>
      <c r="D63" s="40">
        <v>143</v>
      </c>
      <c r="E63" s="31"/>
      <c r="F63" s="10">
        <f>SUM(D63*E63)</f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21.6" customHeight="1" x14ac:dyDescent="0.25">
      <c r="A64" s="11">
        <v>53</v>
      </c>
      <c r="B64" s="21" t="s">
        <v>34</v>
      </c>
      <c r="C64" s="18" t="s">
        <v>33</v>
      </c>
      <c r="D64" s="25">
        <v>1</v>
      </c>
      <c r="E64" s="31"/>
      <c r="F64" s="10">
        <f t="shared" ref="F64:F66" si="12">SUM(D64*E64)</f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198" s="4" customFormat="1" ht="21.6" customHeight="1" x14ac:dyDescent="0.25">
      <c r="A65" s="11">
        <v>54</v>
      </c>
      <c r="B65" s="41" t="s">
        <v>79</v>
      </c>
      <c r="C65" s="18" t="s">
        <v>13</v>
      </c>
      <c r="D65" s="49">
        <v>1</v>
      </c>
      <c r="E65" s="31"/>
      <c r="F65" s="10">
        <f t="shared" si="12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198" s="4" customFormat="1" ht="21.6" customHeight="1" x14ac:dyDescent="0.25">
      <c r="A66" s="11">
        <v>55</v>
      </c>
      <c r="B66" s="44" t="s">
        <v>69</v>
      </c>
      <c r="C66" s="18" t="s">
        <v>40</v>
      </c>
      <c r="D66" s="49">
        <v>127</v>
      </c>
      <c r="E66" s="31"/>
      <c r="F66" s="10">
        <f t="shared" si="12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198" s="4" customFormat="1" ht="21.6" customHeight="1" x14ac:dyDescent="0.25">
      <c r="A67" s="11">
        <v>56</v>
      </c>
      <c r="B67" s="44" t="s">
        <v>80</v>
      </c>
      <c r="C67" s="18" t="s">
        <v>39</v>
      </c>
      <c r="D67" s="49">
        <v>29</v>
      </c>
      <c r="E67" s="31"/>
      <c r="F67" s="10">
        <f t="shared" ref="F67:F70" si="13">SUM(D67*E67)</f>
        <v>0</v>
      </c>
      <c r="G67" s="1"/>
      <c r="H67" s="1"/>
      <c r="I67" s="1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198" s="4" customFormat="1" ht="21.6" customHeight="1" x14ac:dyDescent="0.25">
      <c r="A68" s="11">
        <v>57</v>
      </c>
      <c r="B68" s="42" t="s">
        <v>81</v>
      </c>
      <c r="C68" s="18" t="s">
        <v>39</v>
      </c>
      <c r="D68" s="49">
        <v>1</v>
      </c>
      <c r="E68" s="31"/>
      <c r="F68" s="10">
        <f t="shared" si="13"/>
        <v>0</v>
      </c>
      <c r="G68" s="1"/>
      <c r="H68" s="1"/>
      <c r="I68" s="1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198" s="4" customFormat="1" ht="21.6" customHeight="1" x14ac:dyDescent="0.25">
      <c r="A69" s="11">
        <v>58</v>
      </c>
      <c r="B69" s="41" t="s">
        <v>82</v>
      </c>
      <c r="C69" s="18" t="s">
        <v>13</v>
      </c>
      <c r="D69" s="22">
        <v>1</v>
      </c>
      <c r="E69" s="31"/>
      <c r="F69" s="10">
        <f t="shared" si="13"/>
        <v>0</v>
      </c>
      <c r="G69" s="1"/>
      <c r="H69" s="1"/>
      <c r="I69" s="1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198" s="4" customFormat="1" ht="10.8" customHeight="1" x14ac:dyDescent="0.25">
      <c r="A70" s="11">
        <v>59</v>
      </c>
      <c r="B70" s="42" t="s">
        <v>83</v>
      </c>
      <c r="C70" s="18" t="s">
        <v>39</v>
      </c>
      <c r="D70" s="22">
        <v>66</v>
      </c>
      <c r="E70" s="31"/>
      <c r="F70" s="10">
        <f t="shared" si="13"/>
        <v>0</v>
      </c>
      <c r="G70" s="1"/>
      <c r="H70" s="1"/>
      <c r="I70" s="1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198" s="4" customFormat="1" ht="21.6" customHeight="1" x14ac:dyDescent="0.25">
      <c r="A71" s="11">
        <v>60</v>
      </c>
      <c r="B71" s="44" t="s">
        <v>69</v>
      </c>
      <c r="C71" s="18" t="s">
        <v>40</v>
      </c>
      <c r="D71" s="22">
        <v>797</v>
      </c>
      <c r="E71" s="31"/>
      <c r="F71" s="10">
        <f>SUM(D71*E71)</f>
        <v>0</v>
      </c>
      <c r="G71" s="1"/>
      <c r="H71" s="1"/>
      <c r="I71" s="1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198" s="4" customFormat="1" ht="21.6" customHeight="1" x14ac:dyDescent="0.25">
      <c r="A72" s="11">
        <v>61</v>
      </c>
      <c r="B72" s="44" t="s">
        <v>70</v>
      </c>
      <c r="C72" s="18" t="s">
        <v>39</v>
      </c>
      <c r="D72" s="22">
        <v>127</v>
      </c>
      <c r="E72" s="31"/>
      <c r="F72" s="10">
        <f>SUM(D72*E72)</f>
        <v>0</v>
      </c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198" s="4" customFormat="1" ht="21.6" customHeight="1" x14ac:dyDescent="0.25">
      <c r="A73" s="11">
        <v>62</v>
      </c>
      <c r="B73" s="43" t="s">
        <v>60</v>
      </c>
      <c r="C73" s="18" t="s">
        <v>39</v>
      </c>
      <c r="D73" s="22">
        <v>59</v>
      </c>
      <c r="E73" s="31"/>
      <c r="F73" s="10">
        <f t="shared" ref="F73" si="14">SUM(D73*E73)</f>
        <v>0</v>
      </c>
      <c r="G73" s="1"/>
      <c r="H73" s="1"/>
      <c r="I73" s="1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</row>
    <row r="74" spans="1:198" s="4" customFormat="1" ht="21.6" customHeight="1" x14ac:dyDescent="0.25">
      <c r="A74" s="11">
        <v>63</v>
      </c>
      <c r="B74" s="42" t="s">
        <v>84</v>
      </c>
      <c r="C74" s="18" t="s">
        <v>39</v>
      </c>
      <c r="D74" s="22">
        <v>2</v>
      </c>
      <c r="E74" s="31"/>
      <c r="F74" s="10">
        <f>SUM(D74*E74)</f>
        <v>0</v>
      </c>
      <c r="G74" s="1"/>
      <c r="H74" s="1"/>
      <c r="I74" s="1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</row>
    <row r="75" spans="1:198" s="4" customFormat="1" ht="12.6" customHeight="1" x14ac:dyDescent="0.25">
      <c r="A75" s="80" t="s">
        <v>20</v>
      </c>
      <c r="B75" s="81"/>
      <c r="C75" s="81"/>
      <c r="D75" s="81"/>
      <c r="E75" s="81"/>
      <c r="F75" s="82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</row>
    <row r="76" spans="1:198" s="15" customFormat="1" ht="10.8" customHeight="1" x14ac:dyDescent="0.25">
      <c r="A76" s="11">
        <v>64</v>
      </c>
      <c r="B76" s="17" t="s">
        <v>29</v>
      </c>
      <c r="C76" s="18" t="s">
        <v>22</v>
      </c>
      <c r="D76" s="34">
        <v>1</v>
      </c>
      <c r="E76" s="35"/>
      <c r="F76" s="10">
        <f t="shared" ref="F76:F77" si="15">SUM(D76*E76)</f>
        <v>0</v>
      </c>
      <c r="G76" s="14"/>
      <c r="H76" s="14"/>
      <c r="I76" s="14"/>
      <c r="J76" s="14"/>
    </row>
    <row r="77" spans="1:198" s="15" customFormat="1" ht="10.8" customHeight="1" x14ac:dyDescent="0.25">
      <c r="A77" s="11">
        <v>65</v>
      </c>
      <c r="B77" s="17" t="s">
        <v>30</v>
      </c>
      <c r="C77" s="18" t="s">
        <v>23</v>
      </c>
      <c r="D77" s="37">
        <v>0.1</v>
      </c>
      <c r="E77" s="35"/>
      <c r="F77" s="10">
        <f t="shared" si="15"/>
        <v>0</v>
      </c>
      <c r="G77" s="14"/>
      <c r="H77" s="14"/>
      <c r="I77" s="14"/>
      <c r="J77" s="14"/>
    </row>
    <row r="78" spans="1:198" s="15" customFormat="1" ht="12.6" customHeight="1" thickBot="1" x14ac:dyDescent="0.3">
      <c r="A78" s="77" t="s">
        <v>85</v>
      </c>
      <c r="B78" s="78"/>
      <c r="C78" s="78"/>
      <c r="D78" s="78"/>
      <c r="E78" s="79"/>
      <c r="F78" s="38">
        <f>SUM(F46:F77)</f>
        <v>0</v>
      </c>
      <c r="G78" s="14"/>
      <c r="H78" s="14"/>
      <c r="I78" s="14"/>
      <c r="J78" s="14"/>
    </row>
    <row r="79" spans="1:198" ht="15" customHeight="1" x14ac:dyDescent="0.25">
      <c r="A79" s="8"/>
      <c r="C79" s="65" t="s">
        <v>2</v>
      </c>
      <c r="D79" s="66"/>
      <c r="E79" s="67">
        <f>F78+F45</f>
        <v>0</v>
      </c>
      <c r="F79" s="68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</row>
    <row r="80" spans="1:198" ht="15" customHeight="1" x14ac:dyDescent="0.25">
      <c r="A80" s="8"/>
      <c r="C80" s="69" t="s">
        <v>8</v>
      </c>
      <c r="D80" s="70"/>
      <c r="E80" s="71">
        <f>E79*0.2</f>
        <v>0</v>
      </c>
      <c r="F80" s="72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</row>
    <row r="81" spans="1:198" ht="15" customHeight="1" thickBot="1" x14ac:dyDescent="0.3">
      <c r="A81" s="12"/>
      <c r="C81" s="65" t="s">
        <v>0</v>
      </c>
      <c r="D81" s="66"/>
      <c r="E81" s="73">
        <f>E79+E80</f>
        <v>0</v>
      </c>
      <c r="F81" s="74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</row>
    <row r="82" spans="1:198" s="13" customFormat="1" ht="12.75" customHeight="1" x14ac:dyDescent="0.25">
      <c r="A82" s="64" t="s">
        <v>9</v>
      </c>
      <c r="B82" s="64"/>
      <c r="C82" s="64"/>
      <c r="D82" s="64"/>
      <c r="E82" s="64"/>
      <c r="F82" s="64"/>
    </row>
    <row r="83" spans="1:198" s="13" customFormat="1" ht="12.75" customHeight="1" x14ac:dyDescent="0.25">
      <c r="A83" s="64" t="s">
        <v>10</v>
      </c>
      <c r="B83" s="64"/>
      <c r="C83" s="64"/>
      <c r="D83" s="64"/>
      <c r="E83" s="64"/>
      <c r="F83" s="64"/>
    </row>
    <row r="84" spans="1:198" s="13" customFormat="1" ht="12.75" customHeight="1" x14ac:dyDescent="0.25">
      <c r="A84" s="64" t="s">
        <v>11</v>
      </c>
      <c r="B84" s="64"/>
      <c r="C84" s="64"/>
      <c r="D84" s="64"/>
      <c r="E84" s="64"/>
      <c r="F84" s="64"/>
    </row>
    <row r="85" spans="1:198" s="13" customFormat="1" ht="12.75" customHeight="1" x14ac:dyDescent="0.25">
      <c r="A85" s="3"/>
      <c r="B85" s="64" t="s">
        <v>12</v>
      </c>
      <c r="C85" s="64"/>
      <c r="D85" s="64"/>
      <c r="E85" s="64"/>
      <c r="F85" s="64"/>
    </row>
    <row r="86" spans="1:198" s="13" customFormat="1" ht="12.75" customHeight="1" x14ac:dyDescent="0.25">
      <c r="A86" s="64" t="s">
        <v>26</v>
      </c>
      <c r="B86" s="64"/>
      <c r="C86" s="64"/>
      <c r="D86" s="64"/>
      <c r="E86" s="64"/>
      <c r="F86" s="64"/>
    </row>
    <row r="87" spans="1:198" s="13" customFormat="1" ht="12.75" customHeight="1" x14ac:dyDescent="0.25">
      <c r="A87" s="64" t="s">
        <v>18</v>
      </c>
      <c r="B87" s="64"/>
      <c r="C87" s="64"/>
      <c r="D87" s="64"/>
      <c r="E87" s="64"/>
      <c r="F87" s="64"/>
    </row>
    <row r="88" spans="1:198" s="13" customFormat="1" ht="12.75" customHeight="1" x14ac:dyDescent="0.25">
      <c r="A88" s="64" t="s">
        <v>17</v>
      </c>
      <c r="B88" s="64"/>
      <c r="C88" s="64"/>
      <c r="D88" s="64"/>
      <c r="E88" s="64"/>
      <c r="F88" s="64"/>
    </row>
    <row r="89" spans="1:198" s="13" customFormat="1" ht="12.75" customHeight="1" x14ac:dyDescent="0.25">
      <c r="A89" s="3"/>
      <c r="B89" s="64" t="s">
        <v>16</v>
      </c>
      <c r="C89" s="64"/>
      <c r="D89" s="64"/>
      <c r="E89" s="64"/>
      <c r="F89" s="64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</row>
    <row r="90" spans="1:198" s="13" customFormat="1" ht="12.75" customHeight="1" x14ac:dyDescent="0.25">
      <c r="A90" s="64" t="s">
        <v>27</v>
      </c>
      <c r="B90" s="64"/>
      <c r="C90" s="64"/>
      <c r="D90" s="64"/>
      <c r="E90" s="64"/>
      <c r="F90" s="64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</row>
    <row r="91" spans="1:198" s="13" customFormat="1" ht="12.75" customHeight="1" x14ac:dyDescent="0.25">
      <c r="A91" s="3"/>
      <c r="B91" s="64" t="s">
        <v>28</v>
      </c>
      <c r="C91" s="64"/>
      <c r="D91" s="64"/>
      <c r="E91" s="64"/>
      <c r="F91" s="64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</row>
    <row r="92" spans="1:198" s="13" customFormat="1" x14ac:dyDescent="0.25">
      <c r="A92" s="64" t="s">
        <v>19</v>
      </c>
      <c r="B92" s="64"/>
      <c r="C92" s="64"/>
      <c r="D92" s="64"/>
      <c r="E92" s="64"/>
      <c r="F92" s="64"/>
    </row>
    <row r="93" spans="1:198" s="13" customFormat="1" x14ac:dyDescent="0.25">
      <c r="A93" s="3"/>
      <c r="B93" s="64" t="s">
        <v>24</v>
      </c>
      <c r="C93" s="64"/>
      <c r="D93" s="64"/>
      <c r="E93" s="64"/>
      <c r="F93" s="64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</row>
    <row r="94" spans="1:198" s="13" customFormat="1" x14ac:dyDescent="0.25">
      <c r="A94" s="3"/>
      <c r="B94" s="64" t="s">
        <v>25</v>
      </c>
      <c r="C94" s="64"/>
      <c r="D94" s="64"/>
      <c r="E94" s="64"/>
      <c r="F94" s="64"/>
    </row>
  </sheetData>
  <mergeCells count="32">
    <mergeCell ref="A8:F8"/>
    <mergeCell ref="A45:E45"/>
    <mergeCell ref="A46:F46"/>
    <mergeCell ref="A39:F39"/>
    <mergeCell ref="A78:E78"/>
    <mergeCell ref="A75:F75"/>
    <mergeCell ref="C79:D79"/>
    <mergeCell ref="E79:F79"/>
    <mergeCell ref="A84:F84"/>
    <mergeCell ref="A83:F83"/>
    <mergeCell ref="A82:F82"/>
    <mergeCell ref="C80:D80"/>
    <mergeCell ref="E80:F80"/>
    <mergeCell ref="C81:D81"/>
    <mergeCell ref="E81:F81"/>
    <mergeCell ref="B89:F89"/>
    <mergeCell ref="A88:F88"/>
    <mergeCell ref="A87:F87"/>
    <mergeCell ref="A86:F86"/>
    <mergeCell ref="B85:F85"/>
    <mergeCell ref="B94:F94"/>
    <mergeCell ref="B93:F93"/>
    <mergeCell ref="A92:F92"/>
    <mergeCell ref="B91:F91"/>
    <mergeCell ref="A90:F90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9 A75">
    <cfRule type="cellIs" dxfId="4" priority="167" stopIfTrue="1" operator="equal">
      <formula>0</formula>
    </cfRule>
  </conditionalFormatting>
  <conditionalFormatting sqref="A39">
    <cfRule type="cellIs" dxfId="3" priority="22" stopIfTrue="1" operator="equal">
      <formula>0</formula>
    </cfRule>
  </conditionalFormatting>
  <conditionalFormatting sqref="A75">
    <cfRule type="cellIs" dxfId="2" priority="4" stopIfTrue="1" operator="equal">
      <formula>0</formula>
    </cfRule>
  </conditionalFormatting>
  <conditionalFormatting sqref="B21">
    <cfRule type="cellIs" dxfId="1" priority="2" stopIfTrue="1" operator="equal">
      <formula>0</formula>
    </cfRule>
  </conditionalFormatting>
  <conditionalFormatting sqref="B63:B64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8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2023-02-17T09:09:04Z</dcterms:modified>
</cp:coreProperties>
</file>